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stukhova.DSACOURT\Desktop\"/>
    </mc:Choice>
  </mc:AlternateContent>
  <bookViews>
    <workbookView xWindow="32760" yWindow="32760" windowWidth="21570" windowHeight="732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97746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H56" i="3"/>
  <c r="D56" i="3"/>
  <c r="G56" i="3"/>
  <c r="C56" i="3"/>
  <c r="J56" i="3"/>
  <c r="F56" i="3"/>
  <c r="I56" i="3"/>
  <c r="E56" i="3"/>
  <c r="L56" i="3"/>
  <c r="K56" i="3"/>
</calcChain>
</file>

<file path=xl/sharedStrings.xml><?xml version="1.0" encoding="utf-8"?>
<sst xmlns="http://schemas.openxmlformats.org/spreadsheetml/2006/main" count="155" uniqueCount="129">
  <si>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</si>
  <si>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</si>
  <si>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</si>
  <si>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</si>
  <si>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</si>
  <si>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</si>
  <si>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</si>
  <si>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</si>
  <si>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</si>
  <si>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</si>
  <si>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</si>
  <si>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</si>
  <si>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</si>
  <si>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</si>
  <si>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</si>
  <si>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</si>
  <si>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</si>
  <si>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</si>
  <si>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</si>
  <si>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</si>
  <si>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</si>
  <si>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</si>
  <si>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</si>
  <si>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</si>
  <si>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</si>
  <si>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</si>
  <si>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</si>
  <si>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</si>
  <si>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</si>
  <si>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</si>
  <si>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</si>
  <si>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</si>
  <si>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</si>
  <si>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</si>
  <si>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</si>
  <si>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</si>
  <si>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</si>
  <si>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</si>
  <si>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</si>
  <si>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</si>
  <si>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</si>
  <si>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</si>
  <si>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</si>
  <si>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</si>
  <si>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</si>
  <si>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</si>
  <si>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</si>
  <si>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</si>
  <si>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</si>
  <si>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</si>
  <si>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</si>
  <si>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</si>
  <si>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</si>
  <si>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</si>
  <si>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</si>
  <si>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</si>
  <si>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</si>
  <si>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</si>
  <si>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</si>
  <si>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</si>
  <si>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</si>
  <si>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</si>
  <si>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</si>
  <si>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</si>
  <si>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</si>
  <si>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</si>
  <si>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</si>
  <si>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</si>
  <si>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</si>
  <si>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</si>
  <si>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</si>
  <si>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</si>
  <si>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</si>
  <si>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</si>
  <si>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</si>
  <si>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</si>
  <si>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</si>
  <si>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</si>
  <si>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</si>
  <si>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</si>
  <si>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</si>
  <si>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</si>
  <si>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</si>
  <si>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</si>
  <si>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</si>
  <si>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</si>
  <si>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</si>
  <si>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</si>
  <si>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</si>
  <si>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</si>
  <si>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</si>
  <si>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</si>
  <si>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</si>
  <si>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</si>
  <si>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</si>
  <si>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</si>
  <si>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</si>
  <si>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</si>
  <si>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</si>
  <si>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</si>
  <si>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</si>
  <si>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</si>
  <si>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</si>
  <si>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</si>
  <si>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</si>
  <si>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</si>
  <si>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</si>
  <si>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</si>
  <si>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</si>
  <si>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</si>
  <si>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</si>
  <si>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</si>
  <si>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</si>
  <si>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</si>
  <si>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</si>
  <si>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</si>
  <si>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t>2021 рік</t>
  </si>
  <si>
    <t>Державна судова адміністрація України</t>
  </si>
  <si>
    <t>вул. Липська</t>
  </si>
  <si>
    <t>18/5</t>
  </si>
  <si>
    <t/>
  </si>
  <si>
    <t>Сидорова К.Ю.</t>
  </si>
  <si>
    <t>2777663</t>
  </si>
  <si>
    <t>sydorova@court.gov.ua</t>
  </si>
  <si>
    <t>1 лютого 2022 року</t>
  </si>
  <si>
    <t>Олейнік С.С.</t>
  </si>
  <si>
    <t>01601, м. Київ</t>
  </si>
  <si>
    <r>
      <t xml:space="preserve">УСЬОГО </t>
    </r>
    <r>
      <rPr>
        <b/>
        <i/>
        <sz val="10"/>
        <rFont val="Times New Roman"/>
        <family val="1"/>
        <charset val="204"/>
      </rPr>
      <t>(сума рядків 1, 23, 34, 45, 50)</t>
    </r>
  </si>
  <si>
    <t>Начальник відділу автоматизації діловодства судів та статистики: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</si>
</sst>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5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3" fontId="4" fillId="0" borderId="4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4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10" zoomScaleNormal="100" workbookViewId="0">
      <selection activeCell="D40" sqref="D40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116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101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126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118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 t="s">
        <v>119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&amp;C&amp;LF6A90D94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zoomScaleNormal="100" workbookViewId="0">
      <selection activeCell="A5" sqref="A5"/>
    </sheetView>
  </sheetViews>
  <sheetFormatPr defaultRowHeight="12" x14ac:dyDescent="0.2"/>
  <cols>
    <col min="1" max="1" width="3.140625" style="46" customWidth="1"/>
    <col min="2" max="2" width="63.5703125" style="45" customWidth="1"/>
    <col min="3" max="3" width="14.5703125" style="45" customWidth="1"/>
    <col min="4" max="4" width="15.140625" style="51" customWidth="1"/>
    <col min="5" max="5" width="11.42578125" style="51" customWidth="1"/>
    <col min="6" max="6" width="16.7109375" style="51" customWidth="1"/>
    <col min="7" max="7" width="12.28515625" style="45" customWidth="1"/>
    <col min="8" max="8" width="13.85546875" style="45" customWidth="1"/>
    <col min="9" max="10" width="13.5703125" style="45" customWidth="1"/>
    <col min="11" max="11" width="12.7109375" style="45" customWidth="1"/>
    <col min="12" max="12" width="16.855468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49"/>
      <c r="E1" s="49"/>
      <c r="F1" s="49"/>
    </row>
    <row r="2" spans="1:12" ht="61.5" customHeight="1" x14ac:dyDescent="0.2">
      <c r="A2" s="137" t="s">
        <v>0</v>
      </c>
      <c r="B2" s="138" t="s">
        <v>72</v>
      </c>
      <c r="C2" s="135" t="s">
        <v>53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54</v>
      </c>
      <c r="J2" s="135"/>
      <c r="K2" s="135" t="s">
        <v>71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18.7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2" customHeight="1" x14ac:dyDescent="0.2">
      <c r="A5" s="100" t="s">
        <v>3</v>
      </c>
      <c r="B5" s="100" t="s">
        <v>4</v>
      </c>
      <c r="C5" s="100">
        <v>1</v>
      </c>
      <c r="D5" s="100">
        <v>2</v>
      </c>
      <c r="E5" s="100">
        <v>3</v>
      </c>
      <c r="F5" s="100">
        <v>4</v>
      </c>
      <c r="G5" s="100">
        <v>5</v>
      </c>
      <c r="H5" s="100">
        <v>6</v>
      </c>
      <c r="I5" s="100">
        <v>7</v>
      </c>
      <c r="J5" s="100">
        <v>8</v>
      </c>
      <c r="K5" s="100">
        <v>9</v>
      </c>
      <c r="L5" s="100">
        <v>10</v>
      </c>
    </row>
    <row r="6" spans="1:12" ht="20.25" customHeight="1" x14ac:dyDescent="0.2">
      <c r="A6" s="84">
        <v>1</v>
      </c>
      <c r="B6" s="93" t="s">
        <v>112</v>
      </c>
      <c r="C6" s="91">
        <f t="shared" ref="C6:L6" si="0">SUM(C7,C10,C13,C14,C15,C21,C24,C25,C18,C19,C20)</f>
        <v>1101756</v>
      </c>
      <c r="D6" s="91">
        <f t="shared" si="0"/>
        <v>1260691023.8</v>
      </c>
      <c r="E6" s="91">
        <f t="shared" si="0"/>
        <v>954829</v>
      </c>
      <c r="F6" s="91">
        <f t="shared" si="0"/>
        <v>1126326080.1000001</v>
      </c>
      <c r="G6" s="91">
        <f t="shared" si="0"/>
        <v>14995</v>
      </c>
      <c r="H6" s="91">
        <f t="shared" si="0"/>
        <v>19276344.149999995</v>
      </c>
      <c r="I6" s="91">
        <f t="shared" si="0"/>
        <v>52350</v>
      </c>
      <c r="J6" s="91">
        <f t="shared" si="0"/>
        <v>43025285.479999997</v>
      </c>
      <c r="K6" s="91">
        <f t="shared" si="0"/>
        <v>107633</v>
      </c>
      <c r="L6" s="91">
        <f t="shared" si="0"/>
        <v>94725973.829999998</v>
      </c>
    </row>
    <row r="7" spans="1:12" ht="16.5" customHeight="1" x14ac:dyDescent="0.2">
      <c r="A7" s="84">
        <v>2</v>
      </c>
      <c r="B7" s="94" t="s">
        <v>73</v>
      </c>
      <c r="C7" s="92">
        <v>296607</v>
      </c>
      <c r="D7" s="92">
        <v>661561680.30999994</v>
      </c>
      <c r="E7" s="92">
        <v>245365</v>
      </c>
      <c r="F7" s="92">
        <v>561851726.82000005</v>
      </c>
      <c r="G7" s="92">
        <v>6034</v>
      </c>
      <c r="H7" s="92">
        <v>11361704.970000001</v>
      </c>
      <c r="I7" s="92">
        <v>19798</v>
      </c>
      <c r="J7" s="92">
        <v>22787976.649999999</v>
      </c>
      <c r="K7" s="92">
        <v>36452</v>
      </c>
      <c r="L7" s="92">
        <v>47451190.020000003</v>
      </c>
    </row>
    <row r="8" spans="1:12" ht="16.5" customHeight="1" x14ac:dyDescent="0.2">
      <c r="A8" s="84">
        <v>3</v>
      </c>
      <c r="B8" s="95" t="s">
        <v>74</v>
      </c>
      <c r="C8" s="92">
        <v>174711</v>
      </c>
      <c r="D8" s="92">
        <v>471996024.85000002</v>
      </c>
      <c r="E8" s="92">
        <v>168409</v>
      </c>
      <c r="F8" s="92">
        <v>417408263.33999997</v>
      </c>
      <c r="G8" s="92">
        <v>3615</v>
      </c>
      <c r="H8" s="92">
        <v>8286743.5300000003</v>
      </c>
      <c r="I8" s="92">
        <v>3587</v>
      </c>
      <c r="J8" s="92">
        <v>4588938.1100000003</v>
      </c>
      <c r="K8" s="92">
        <v>1249</v>
      </c>
      <c r="L8" s="92">
        <v>3215055.46</v>
      </c>
    </row>
    <row r="9" spans="1:12" ht="16.5" customHeight="1" x14ac:dyDescent="0.2">
      <c r="A9" s="84">
        <v>4</v>
      </c>
      <c r="B9" s="95" t="s">
        <v>75</v>
      </c>
      <c r="C9" s="92">
        <v>121896</v>
      </c>
      <c r="D9" s="92">
        <v>189565655.46000001</v>
      </c>
      <c r="E9" s="92">
        <v>76956</v>
      </c>
      <c r="F9" s="92">
        <v>144443463.47999999</v>
      </c>
      <c r="G9" s="92">
        <v>2419</v>
      </c>
      <c r="H9" s="92">
        <v>3074961.44</v>
      </c>
      <c r="I9" s="92">
        <v>16211</v>
      </c>
      <c r="J9" s="92">
        <v>18199038.539999999</v>
      </c>
      <c r="K9" s="92">
        <v>35203</v>
      </c>
      <c r="L9" s="92">
        <v>44236134.560000002</v>
      </c>
    </row>
    <row r="10" spans="1:12" ht="19.5" customHeight="1" x14ac:dyDescent="0.2">
      <c r="A10" s="84">
        <v>5</v>
      </c>
      <c r="B10" s="94" t="s">
        <v>76</v>
      </c>
      <c r="C10" s="92">
        <v>175551</v>
      </c>
      <c r="D10" s="92">
        <v>185255983.00999999</v>
      </c>
      <c r="E10" s="92">
        <v>142748</v>
      </c>
      <c r="F10" s="92">
        <v>175376817.56999999</v>
      </c>
      <c r="G10" s="92">
        <v>2983</v>
      </c>
      <c r="H10" s="92">
        <v>3416121.35</v>
      </c>
      <c r="I10" s="92">
        <v>11491</v>
      </c>
      <c r="J10" s="92">
        <v>11566555.869999999</v>
      </c>
      <c r="K10" s="92">
        <v>22980</v>
      </c>
      <c r="L10" s="92">
        <v>22081713.800000001</v>
      </c>
    </row>
    <row r="11" spans="1:12" ht="19.5" customHeight="1" x14ac:dyDescent="0.2">
      <c r="A11" s="84">
        <v>6</v>
      </c>
      <c r="B11" s="95" t="s">
        <v>77</v>
      </c>
      <c r="C11" s="92">
        <v>18221</v>
      </c>
      <c r="D11" s="92">
        <v>41293946.280000001</v>
      </c>
      <c r="E11" s="92">
        <v>15537</v>
      </c>
      <c r="F11" s="92">
        <v>46631288.149999999</v>
      </c>
      <c r="G11" s="92">
        <v>379</v>
      </c>
      <c r="H11" s="92">
        <v>1304723.1399999999</v>
      </c>
      <c r="I11" s="92">
        <v>1798</v>
      </c>
      <c r="J11" s="92">
        <v>2124067.5299999998</v>
      </c>
      <c r="K11" s="92">
        <v>1011</v>
      </c>
      <c r="L11" s="92">
        <v>2292032</v>
      </c>
    </row>
    <row r="12" spans="1:12" ht="19.5" customHeight="1" x14ac:dyDescent="0.2">
      <c r="A12" s="84">
        <v>7</v>
      </c>
      <c r="B12" s="95" t="s">
        <v>78</v>
      </c>
      <c r="C12" s="92">
        <v>157330</v>
      </c>
      <c r="D12" s="92">
        <v>143962036.72999999</v>
      </c>
      <c r="E12" s="92">
        <v>127211</v>
      </c>
      <c r="F12" s="92">
        <v>128745529.42</v>
      </c>
      <c r="G12" s="92">
        <v>2604</v>
      </c>
      <c r="H12" s="92">
        <v>2111398.21</v>
      </c>
      <c r="I12" s="92">
        <v>9693</v>
      </c>
      <c r="J12" s="92">
        <v>9442488.3399999999</v>
      </c>
      <c r="K12" s="92">
        <v>21969</v>
      </c>
      <c r="L12" s="92">
        <v>19789681.800000001</v>
      </c>
    </row>
    <row r="13" spans="1:12" ht="15" customHeight="1" x14ac:dyDescent="0.2">
      <c r="A13" s="84">
        <v>8</v>
      </c>
      <c r="B13" s="94" t="s">
        <v>18</v>
      </c>
      <c r="C13" s="92">
        <v>104024</v>
      </c>
      <c r="D13" s="92">
        <v>94499732.200000003</v>
      </c>
      <c r="E13" s="92">
        <v>98672</v>
      </c>
      <c r="F13" s="92">
        <v>90298354.890000001</v>
      </c>
      <c r="G13" s="92">
        <v>4041</v>
      </c>
      <c r="H13" s="92">
        <v>2142225.4300000002</v>
      </c>
      <c r="I13" s="92">
        <v>1379</v>
      </c>
      <c r="J13" s="92">
        <v>1146599.18</v>
      </c>
      <c r="K13" s="92">
        <v>1908</v>
      </c>
      <c r="L13" s="92">
        <v>1662384.8</v>
      </c>
    </row>
    <row r="14" spans="1:12" ht="15.75" customHeight="1" x14ac:dyDescent="0.2">
      <c r="A14" s="84">
        <v>9</v>
      </c>
      <c r="B14" s="94" t="s">
        <v>19</v>
      </c>
      <c r="C14" s="92">
        <v>961</v>
      </c>
      <c r="D14" s="92">
        <v>2318397.04</v>
      </c>
      <c r="E14" s="92">
        <v>882</v>
      </c>
      <c r="F14" s="92">
        <v>2550478.14</v>
      </c>
      <c r="G14" s="92">
        <v>47</v>
      </c>
      <c r="H14" s="92">
        <v>344428.74</v>
      </c>
      <c r="I14" s="92">
        <v>16</v>
      </c>
      <c r="J14" s="92">
        <v>36511.4</v>
      </c>
      <c r="K14" s="92">
        <v>36</v>
      </c>
      <c r="L14" s="92">
        <v>81044.320000000007</v>
      </c>
    </row>
    <row r="15" spans="1:12" ht="108.75" customHeight="1" x14ac:dyDescent="0.2">
      <c r="A15" s="84">
        <v>10</v>
      </c>
      <c r="B15" s="94" t="s">
        <v>102</v>
      </c>
      <c r="C15" s="92">
        <v>114786</v>
      </c>
      <c r="D15" s="92">
        <v>55805914.109999999</v>
      </c>
      <c r="E15" s="92">
        <v>101736</v>
      </c>
      <c r="F15" s="92">
        <v>51918069.979999997</v>
      </c>
      <c r="G15" s="92">
        <v>749</v>
      </c>
      <c r="H15" s="92">
        <v>460639.4</v>
      </c>
      <c r="I15" s="92">
        <v>227</v>
      </c>
      <c r="J15" s="92">
        <v>207919.78</v>
      </c>
      <c r="K15" s="92">
        <v>12646</v>
      </c>
      <c r="L15" s="92">
        <v>6824062.0999999996</v>
      </c>
    </row>
    <row r="16" spans="1:12" ht="17.25" customHeight="1" x14ac:dyDescent="0.2">
      <c r="A16" s="84">
        <v>11</v>
      </c>
      <c r="B16" s="95" t="s">
        <v>77</v>
      </c>
      <c r="C16" s="92">
        <v>5194</v>
      </c>
      <c r="D16" s="92">
        <v>5905975</v>
      </c>
      <c r="E16" s="92">
        <v>3483</v>
      </c>
      <c r="F16" s="92">
        <v>3932356.75</v>
      </c>
      <c r="G16" s="92">
        <v>62</v>
      </c>
      <c r="H16" s="92">
        <v>86497.2</v>
      </c>
      <c r="I16" s="92">
        <v>36</v>
      </c>
      <c r="J16" s="92">
        <v>114187.28</v>
      </c>
      <c r="K16" s="92">
        <v>1665</v>
      </c>
      <c r="L16" s="92">
        <v>1881830</v>
      </c>
    </row>
    <row r="17" spans="1:12" ht="16.5" customHeight="1" x14ac:dyDescent="0.2">
      <c r="A17" s="84">
        <v>12</v>
      </c>
      <c r="B17" s="95" t="s">
        <v>78</v>
      </c>
      <c r="C17" s="92">
        <v>109592</v>
      </c>
      <c r="D17" s="92">
        <v>49899939.109999999</v>
      </c>
      <c r="E17" s="92">
        <v>98253</v>
      </c>
      <c r="F17" s="92">
        <v>47985713.229999997</v>
      </c>
      <c r="G17" s="92">
        <v>687</v>
      </c>
      <c r="H17" s="92">
        <v>374142.2</v>
      </c>
      <c r="I17" s="92">
        <v>191</v>
      </c>
      <c r="J17" s="92">
        <v>93732.5</v>
      </c>
      <c r="K17" s="92">
        <v>10981</v>
      </c>
      <c r="L17" s="92">
        <v>4942232.0999999996</v>
      </c>
    </row>
    <row r="18" spans="1:12" ht="15" customHeight="1" x14ac:dyDescent="0.2">
      <c r="A18" s="84">
        <v>13</v>
      </c>
      <c r="B18" s="96" t="s">
        <v>103</v>
      </c>
      <c r="C18" s="92">
        <v>333947</v>
      </c>
      <c r="D18" s="92">
        <v>75795841.430000007</v>
      </c>
      <c r="E18" s="92">
        <v>294841</v>
      </c>
      <c r="F18" s="92">
        <v>69327258.609999999</v>
      </c>
      <c r="G18" s="92">
        <v>669</v>
      </c>
      <c r="H18" s="92">
        <v>162617.34</v>
      </c>
      <c r="I18" s="92">
        <v>18179</v>
      </c>
      <c r="J18" s="92">
        <v>4163419.99</v>
      </c>
      <c r="K18" s="92">
        <v>27591</v>
      </c>
      <c r="L18" s="92">
        <v>6230401.7999999998</v>
      </c>
    </row>
    <row r="19" spans="1:12" ht="15" customHeight="1" x14ac:dyDescent="0.2">
      <c r="A19" s="84">
        <v>14</v>
      </c>
      <c r="B19" s="96" t="s">
        <v>104</v>
      </c>
      <c r="C19" s="92">
        <v>11259</v>
      </c>
      <c r="D19" s="92">
        <v>1278633.1000000001</v>
      </c>
      <c r="E19" s="92">
        <v>10790</v>
      </c>
      <c r="F19" s="92">
        <v>1339185.8400000001</v>
      </c>
      <c r="G19" s="92">
        <v>11</v>
      </c>
      <c r="H19" s="92">
        <v>3888.5</v>
      </c>
      <c r="I19" s="92">
        <v>32</v>
      </c>
      <c r="J19" s="92">
        <v>7280.8</v>
      </c>
      <c r="K19" s="92">
        <v>445</v>
      </c>
      <c r="L19" s="92">
        <v>50053.5</v>
      </c>
    </row>
    <row r="20" spans="1:12" ht="24" customHeight="1" x14ac:dyDescent="0.2">
      <c r="A20" s="84">
        <v>15</v>
      </c>
      <c r="B20" s="96" t="s">
        <v>108</v>
      </c>
      <c r="C20" s="92">
        <v>203</v>
      </c>
      <c r="D20" s="92">
        <v>92616</v>
      </c>
      <c r="E20" s="92">
        <v>199</v>
      </c>
      <c r="F20" s="92">
        <v>94421.4</v>
      </c>
      <c r="G20" s="92">
        <v>1</v>
      </c>
      <c r="H20" s="92">
        <v>454</v>
      </c>
      <c r="I20" s="92">
        <v>2</v>
      </c>
      <c r="J20" s="92">
        <v>908</v>
      </c>
      <c r="K20" s="92">
        <v>2</v>
      </c>
      <c r="L20" s="92">
        <v>908</v>
      </c>
    </row>
    <row r="21" spans="1:12" ht="27.75" customHeight="1" x14ac:dyDescent="0.2">
      <c r="A21" s="84">
        <v>16</v>
      </c>
      <c r="B21" s="94" t="s">
        <v>79</v>
      </c>
      <c r="C21" s="92">
        <f t="shared" ref="C21:L21" si="1">SUM(C22:C23)</f>
        <v>490</v>
      </c>
      <c r="D21" s="92">
        <f t="shared" si="1"/>
        <v>1270091.57</v>
      </c>
      <c r="E21" s="92">
        <f t="shared" si="1"/>
        <v>425</v>
      </c>
      <c r="F21" s="92">
        <f t="shared" si="1"/>
        <v>1021274.9299999999</v>
      </c>
      <c r="G21" s="92">
        <f t="shared" si="1"/>
        <v>4</v>
      </c>
      <c r="H21" s="92">
        <f t="shared" si="1"/>
        <v>13166</v>
      </c>
      <c r="I21" s="92">
        <f t="shared" si="1"/>
        <v>15</v>
      </c>
      <c r="J21" s="92">
        <f t="shared" si="1"/>
        <v>22748.9</v>
      </c>
      <c r="K21" s="92">
        <f t="shared" si="1"/>
        <v>52</v>
      </c>
      <c r="L21" s="92">
        <f t="shared" si="1"/>
        <v>151019.87</v>
      </c>
    </row>
    <row r="22" spans="1:12" ht="14.25" customHeight="1" x14ac:dyDescent="0.2">
      <c r="A22" s="84">
        <v>17</v>
      </c>
      <c r="B22" s="97" t="s">
        <v>1</v>
      </c>
      <c r="C22" s="92">
        <v>224</v>
      </c>
      <c r="D22" s="92">
        <v>207343.6</v>
      </c>
      <c r="E22" s="92">
        <v>194</v>
      </c>
      <c r="F22" s="92">
        <v>306689.34999999998</v>
      </c>
      <c r="G22" s="92">
        <v>1</v>
      </c>
      <c r="H22" s="92">
        <v>6810</v>
      </c>
      <c r="I22" s="92">
        <v>8</v>
      </c>
      <c r="J22" s="92">
        <v>11282</v>
      </c>
      <c r="K22" s="92">
        <v>25</v>
      </c>
      <c r="L22" s="92">
        <v>22700</v>
      </c>
    </row>
    <row r="23" spans="1:12" ht="16.5" customHeight="1" x14ac:dyDescent="0.2">
      <c r="A23" s="84">
        <v>18</v>
      </c>
      <c r="B23" s="97" t="s">
        <v>2</v>
      </c>
      <c r="C23" s="92">
        <v>266</v>
      </c>
      <c r="D23" s="92">
        <v>1062747.97</v>
      </c>
      <c r="E23" s="92">
        <v>231</v>
      </c>
      <c r="F23" s="92">
        <v>714585.58</v>
      </c>
      <c r="G23" s="92">
        <v>3</v>
      </c>
      <c r="H23" s="92">
        <v>6356</v>
      </c>
      <c r="I23" s="92">
        <v>7</v>
      </c>
      <c r="J23" s="92">
        <v>11466.9</v>
      </c>
      <c r="K23" s="92">
        <v>27</v>
      </c>
      <c r="L23" s="92">
        <v>128319.87</v>
      </c>
    </row>
    <row r="24" spans="1:12" ht="41.25" customHeight="1" x14ac:dyDescent="0.2">
      <c r="A24" s="84">
        <v>19</v>
      </c>
      <c r="B24" s="94" t="s">
        <v>105</v>
      </c>
      <c r="C24" s="92">
        <v>46858</v>
      </c>
      <c r="D24" s="92">
        <v>165336731.13</v>
      </c>
      <c r="E24" s="92">
        <v>42980</v>
      </c>
      <c r="F24" s="92">
        <v>156784463.58000001</v>
      </c>
      <c r="G24" s="92">
        <v>357</v>
      </c>
      <c r="H24" s="92">
        <v>1257333.6100000001</v>
      </c>
      <c r="I24" s="92">
        <v>1158</v>
      </c>
      <c r="J24" s="92">
        <v>3036971.71</v>
      </c>
      <c r="K24" s="92">
        <v>4317</v>
      </c>
      <c r="L24" s="92">
        <v>9612991.4199999999</v>
      </c>
    </row>
    <row r="25" spans="1:12" ht="27" customHeight="1" x14ac:dyDescent="0.2">
      <c r="A25" s="84">
        <v>20</v>
      </c>
      <c r="B25" s="94" t="s">
        <v>80</v>
      </c>
      <c r="C25" s="92">
        <v>17070</v>
      </c>
      <c r="D25" s="92">
        <v>17475403.899999999</v>
      </c>
      <c r="E25" s="92">
        <v>16191</v>
      </c>
      <c r="F25" s="92">
        <v>15764028.34</v>
      </c>
      <c r="G25" s="92">
        <v>99</v>
      </c>
      <c r="H25" s="92">
        <v>113764.81</v>
      </c>
      <c r="I25" s="92">
        <v>53</v>
      </c>
      <c r="J25" s="92">
        <v>48393.2</v>
      </c>
      <c r="K25" s="92">
        <v>1204</v>
      </c>
      <c r="L25" s="92">
        <v>580204.19999999995</v>
      </c>
    </row>
    <row r="26" spans="1:12" ht="15.75" customHeight="1" x14ac:dyDescent="0.2">
      <c r="A26" s="84">
        <v>21</v>
      </c>
      <c r="B26" s="95" t="s">
        <v>77</v>
      </c>
      <c r="C26" s="92">
        <v>4246</v>
      </c>
      <c r="D26" s="92">
        <v>10528767.300000001</v>
      </c>
      <c r="E26" s="92">
        <v>4305</v>
      </c>
      <c r="F26" s="92">
        <v>9566455.1300000008</v>
      </c>
      <c r="G26" s="92">
        <v>29</v>
      </c>
      <c r="H26" s="92">
        <v>61626</v>
      </c>
      <c r="I26" s="92">
        <v>22</v>
      </c>
      <c r="J26" s="92">
        <v>34764.6</v>
      </c>
      <c r="K26" s="92">
        <v>19</v>
      </c>
      <c r="L26" s="92">
        <v>38985</v>
      </c>
    </row>
    <row r="27" spans="1:12" ht="15" customHeight="1" x14ac:dyDescent="0.2">
      <c r="A27" s="84">
        <v>22</v>
      </c>
      <c r="B27" s="95" t="s">
        <v>78</v>
      </c>
      <c r="C27" s="92">
        <v>12824</v>
      </c>
      <c r="D27" s="92">
        <v>6946636.5999999996</v>
      </c>
      <c r="E27" s="92">
        <v>11886</v>
      </c>
      <c r="F27" s="92">
        <v>6197573.21</v>
      </c>
      <c r="G27" s="92">
        <v>70</v>
      </c>
      <c r="H27" s="92">
        <v>52138.81</v>
      </c>
      <c r="I27" s="92">
        <v>31</v>
      </c>
      <c r="J27" s="92">
        <v>13628.6</v>
      </c>
      <c r="K27" s="92">
        <v>1185</v>
      </c>
      <c r="L27" s="92">
        <v>541219.19999999995</v>
      </c>
    </row>
    <row r="28" spans="1:12" ht="15" x14ac:dyDescent="0.2">
      <c r="A28" s="84">
        <v>23</v>
      </c>
      <c r="B28" s="93" t="s">
        <v>113</v>
      </c>
      <c r="C28" s="91">
        <f t="shared" ref="C28:L28" si="2">SUM(C29:C38)</f>
        <v>108203</v>
      </c>
      <c r="D28" s="91">
        <f t="shared" si="2"/>
        <v>1357096200.98</v>
      </c>
      <c r="E28" s="91">
        <f t="shared" si="2"/>
        <v>102917</v>
      </c>
      <c r="F28" s="91">
        <f t="shared" si="2"/>
        <v>1386482280.9000003</v>
      </c>
      <c r="G28" s="91">
        <f t="shared" si="2"/>
        <v>5783</v>
      </c>
      <c r="H28" s="91">
        <f t="shared" si="2"/>
        <v>98706710.030000001</v>
      </c>
      <c r="I28" s="91">
        <f t="shared" si="2"/>
        <v>783</v>
      </c>
      <c r="J28" s="91">
        <f t="shared" si="2"/>
        <v>11505404.689999999</v>
      </c>
      <c r="K28" s="91">
        <f t="shared" si="2"/>
        <v>646</v>
      </c>
      <c r="L28" s="91">
        <f t="shared" si="2"/>
        <v>4772671.38</v>
      </c>
    </row>
    <row r="29" spans="1:12" ht="15.75" customHeight="1" x14ac:dyDescent="0.2">
      <c r="A29" s="84">
        <v>24</v>
      </c>
      <c r="B29" s="94" t="s">
        <v>5</v>
      </c>
      <c r="C29" s="92">
        <v>50768</v>
      </c>
      <c r="D29" s="92">
        <v>754276316.41999996</v>
      </c>
      <c r="E29" s="92">
        <v>45408</v>
      </c>
      <c r="F29" s="92">
        <v>727227986.49000001</v>
      </c>
      <c r="G29" s="92">
        <v>4091</v>
      </c>
      <c r="H29" s="92">
        <v>80078143.790000007</v>
      </c>
      <c r="I29" s="92">
        <v>556</v>
      </c>
      <c r="J29" s="92">
        <v>8009702.3300000001</v>
      </c>
      <c r="K29" s="92">
        <v>339</v>
      </c>
      <c r="L29" s="92">
        <v>2521722.67</v>
      </c>
    </row>
    <row r="30" spans="1:12" ht="15" x14ac:dyDescent="0.2">
      <c r="A30" s="84">
        <v>25</v>
      </c>
      <c r="B30" s="94" t="s">
        <v>1</v>
      </c>
      <c r="C30" s="92">
        <v>15571</v>
      </c>
      <c r="D30" s="92">
        <v>43241049.640000001</v>
      </c>
      <c r="E30" s="92">
        <v>14057</v>
      </c>
      <c r="F30" s="92">
        <v>83280216.329999998</v>
      </c>
      <c r="G30" s="92">
        <v>1301</v>
      </c>
      <c r="H30" s="92">
        <v>13167065.449999999</v>
      </c>
      <c r="I30" s="92">
        <v>99</v>
      </c>
      <c r="J30" s="92">
        <v>2007438.59</v>
      </c>
      <c r="K30" s="92">
        <v>98</v>
      </c>
      <c r="L30" s="92">
        <v>338062</v>
      </c>
    </row>
    <row r="31" spans="1:12" ht="15" x14ac:dyDescent="0.2">
      <c r="A31" s="84">
        <v>26</v>
      </c>
      <c r="B31" s="94" t="s">
        <v>103</v>
      </c>
      <c r="C31" s="92">
        <v>8977</v>
      </c>
      <c r="D31" s="92">
        <v>2006862.2</v>
      </c>
      <c r="E31" s="92">
        <v>8857</v>
      </c>
      <c r="F31" s="92">
        <v>2078469.57</v>
      </c>
      <c r="G31" s="92">
        <v>20</v>
      </c>
      <c r="H31" s="92">
        <v>21469.7</v>
      </c>
      <c r="I31" s="92">
        <v>1</v>
      </c>
      <c r="J31" s="92">
        <v>210.2</v>
      </c>
      <c r="K31" s="92">
        <v>5</v>
      </c>
      <c r="L31" s="92">
        <v>1135</v>
      </c>
    </row>
    <row r="32" spans="1:12" ht="15" x14ac:dyDescent="0.2">
      <c r="A32" s="84">
        <v>27</v>
      </c>
      <c r="B32" s="94" t="s">
        <v>104</v>
      </c>
      <c r="C32" s="92">
        <v>1474</v>
      </c>
      <c r="D32" s="92">
        <v>164688.5</v>
      </c>
      <c r="E32" s="92">
        <v>1472</v>
      </c>
      <c r="F32" s="92">
        <v>172176.4</v>
      </c>
      <c r="G32" s="92">
        <v>1</v>
      </c>
      <c r="H32" s="92">
        <v>105.1</v>
      </c>
      <c r="I32" s="92">
        <v>1</v>
      </c>
      <c r="J32" s="92">
        <v>90.8</v>
      </c>
      <c r="K32" s="92"/>
      <c r="L32" s="92"/>
    </row>
    <row r="33" spans="1:12" ht="63" customHeight="1" x14ac:dyDescent="0.2">
      <c r="A33" s="84">
        <v>28</v>
      </c>
      <c r="B33" s="94" t="s">
        <v>81</v>
      </c>
      <c r="C33" s="92">
        <v>4707</v>
      </c>
      <c r="D33" s="92">
        <v>5266469.8600000003</v>
      </c>
      <c r="E33" s="92">
        <v>4651</v>
      </c>
      <c r="F33" s="92">
        <v>5616731.3700000001</v>
      </c>
      <c r="G33" s="92">
        <v>53</v>
      </c>
      <c r="H33" s="92">
        <v>58236.1</v>
      </c>
      <c r="I33" s="92">
        <v>4</v>
      </c>
      <c r="J33" s="92">
        <v>4372</v>
      </c>
      <c r="K33" s="92">
        <v>14</v>
      </c>
      <c r="L33" s="92">
        <v>14755</v>
      </c>
    </row>
    <row r="34" spans="1:12" ht="38.25" x14ac:dyDescent="0.2">
      <c r="A34" s="84">
        <v>29</v>
      </c>
      <c r="B34" s="94" t="s">
        <v>82</v>
      </c>
      <c r="C34" s="92">
        <v>15294</v>
      </c>
      <c r="D34" s="92">
        <v>493629999.67000002</v>
      </c>
      <c r="E34" s="92">
        <v>16857</v>
      </c>
      <c r="F34" s="92">
        <v>501880717.70999998</v>
      </c>
      <c r="G34" s="92">
        <v>161</v>
      </c>
      <c r="H34" s="92">
        <v>3228904.65</v>
      </c>
      <c r="I34" s="92">
        <v>81</v>
      </c>
      <c r="J34" s="92">
        <v>1331174.42</v>
      </c>
      <c r="K34" s="92">
        <v>69</v>
      </c>
      <c r="L34" s="92">
        <v>1021978.71</v>
      </c>
    </row>
    <row r="35" spans="1:12" ht="22.5" customHeight="1" x14ac:dyDescent="0.2">
      <c r="A35" s="84">
        <v>30</v>
      </c>
      <c r="B35" s="94" t="s">
        <v>106</v>
      </c>
      <c r="C35" s="92">
        <v>5226</v>
      </c>
      <c r="D35" s="92">
        <v>13128030.689999999</v>
      </c>
      <c r="E35" s="92">
        <v>5644</v>
      </c>
      <c r="F35" s="92">
        <v>18575608.399999999</v>
      </c>
      <c r="G35" s="92">
        <v>32</v>
      </c>
      <c r="H35" s="92">
        <v>128027</v>
      </c>
      <c r="I35" s="92">
        <v>23</v>
      </c>
      <c r="J35" s="92">
        <v>99348</v>
      </c>
      <c r="K35" s="92">
        <v>32</v>
      </c>
      <c r="L35" s="92">
        <v>112996</v>
      </c>
    </row>
    <row r="36" spans="1:12" ht="23.25" customHeight="1" x14ac:dyDescent="0.2">
      <c r="A36" s="84">
        <v>31</v>
      </c>
      <c r="B36" s="94" t="s">
        <v>14</v>
      </c>
      <c r="C36" s="92">
        <v>24</v>
      </c>
      <c r="D36" s="92">
        <v>108624</v>
      </c>
      <c r="E36" s="92">
        <v>24</v>
      </c>
      <c r="F36" s="92">
        <v>109004</v>
      </c>
      <c r="G36" s="92"/>
      <c r="H36" s="92"/>
      <c r="I36" s="92"/>
      <c r="J36" s="92"/>
      <c r="K36" s="92"/>
      <c r="L36" s="92"/>
    </row>
    <row r="37" spans="1:12" ht="15" x14ac:dyDescent="0.2">
      <c r="A37" s="84">
        <v>32</v>
      </c>
      <c r="B37" s="94" t="s">
        <v>15</v>
      </c>
      <c r="C37" s="92">
        <v>1135</v>
      </c>
      <c r="D37" s="92">
        <v>23190900</v>
      </c>
      <c r="E37" s="92">
        <v>1029</v>
      </c>
      <c r="F37" s="92">
        <v>22312345.23</v>
      </c>
      <c r="G37" s="92">
        <v>83</v>
      </c>
      <c r="H37" s="92">
        <v>1740001.16</v>
      </c>
      <c r="I37" s="92"/>
      <c r="J37" s="92"/>
      <c r="K37" s="92">
        <v>23</v>
      </c>
      <c r="L37" s="92">
        <v>499400</v>
      </c>
    </row>
    <row r="38" spans="1:12" ht="78.75" customHeight="1" x14ac:dyDescent="0.2">
      <c r="A38" s="84">
        <v>33</v>
      </c>
      <c r="B38" s="94" t="s">
        <v>83</v>
      </c>
      <c r="C38" s="92">
        <v>5027</v>
      </c>
      <c r="D38" s="92">
        <v>22083260</v>
      </c>
      <c r="E38" s="92">
        <v>4918</v>
      </c>
      <c r="F38" s="92">
        <v>25229025.399999999</v>
      </c>
      <c r="G38" s="92">
        <v>41</v>
      </c>
      <c r="H38" s="92">
        <v>284757.08</v>
      </c>
      <c r="I38" s="92">
        <v>18</v>
      </c>
      <c r="J38" s="92">
        <v>53068.35</v>
      </c>
      <c r="K38" s="92">
        <v>66</v>
      </c>
      <c r="L38" s="92">
        <v>262622</v>
      </c>
    </row>
    <row r="39" spans="1:12" ht="19.5" customHeight="1" x14ac:dyDescent="0.2">
      <c r="A39" s="84">
        <v>34</v>
      </c>
      <c r="B39" s="93" t="s">
        <v>114</v>
      </c>
      <c r="C39" s="91">
        <f t="shared" ref="C39:L39" si="3">SUM(C40,C47,C48,C49)</f>
        <v>540004</v>
      </c>
      <c r="D39" s="91">
        <f t="shared" si="3"/>
        <v>817026482.5699991</v>
      </c>
      <c r="E39" s="91">
        <f t="shared" si="3"/>
        <v>355802</v>
      </c>
      <c r="F39" s="91">
        <f t="shared" si="3"/>
        <v>781075217.14000404</v>
      </c>
      <c r="G39" s="91">
        <f t="shared" si="3"/>
        <v>8950</v>
      </c>
      <c r="H39" s="91">
        <f t="shared" si="3"/>
        <v>45430861.75</v>
      </c>
      <c r="I39" s="91">
        <f t="shared" si="3"/>
        <v>2956</v>
      </c>
      <c r="J39" s="91">
        <f t="shared" si="3"/>
        <v>3420783.91</v>
      </c>
      <c r="K39" s="91">
        <f t="shared" si="3"/>
        <v>172489</v>
      </c>
      <c r="L39" s="91">
        <f t="shared" si="3"/>
        <v>170540057.69</v>
      </c>
    </row>
    <row r="40" spans="1:12" ht="18.75" customHeight="1" x14ac:dyDescent="0.2">
      <c r="A40" s="84">
        <v>35</v>
      </c>
      <c r="B40" s="94" t="s">
        <v>84</v>
      </c>
      <c r="C40" s="92">
        <f t="shared" ref="C40:L40" si="4">SUM(C41,C44)</f>
        <v>465517</v>
      </c>
      <c r="D40" s="92">
        <f t="shared" si="4"/>
        <v>602238739.68000007</v>
      </c>
      <c r="E40" s="92">
        <f t="shared" si="4"/>
        <v>281751</v>
      </c>
      <c r="F40" s="92">
        <f t="shared" si="4"/>
        <v>495511817.18000001</v>
      </c>
      <c r="G40" s="92">
        <f t="shared" si="4"/>
        <v>6038</v>
      </c>
      <c r="H40" s="92">
        <f t="shared" si="4"/>
        <v>16438308.74</v>
      </c>
      <c r="I40" s="92">
        <f t="shared" si="4"/>
        <v>2754</v>
      </c>
      <c r="J40" s="92">
        <f t="shared" si="4"/>
        <v>2844446.94</v>
      </c>
      <c r="K40" s="92">
        <f t="shared" si="4"/>
        <v>163993</v>
      </c>
      <c r="L40" s="92">
        <f t="shared" si="4"/>
        <v>156047222.97999999</v>
      </c>
    </row>
    <row r="41" spans="1:12" ht="19.5" customHeight="1" x14ac:dyDescent="0.2">
      <c r="A41" s="84">
        <v>36</v>
      </c>
      <c r="B41" s="94" t="s">
        <v>85</v>
      </c>
      <c r="C41" s="92">
        <v>46889</v>
      </c>
      <c r="D41" s="92">
        <v>157508345.63999999</v>
      </c>
      <c r="E41" s="92">
        <v>33341</v>
      </c>
      <c r="F41" s="92">
        <v>151891922.55000001</v>
      </c>
      <c r="G41" s="92">
        <v>1163</v>
      </c>
      <c r="H41" s="92">
        <v>6189848.4000000004</v>
      </c>
      <c r="I41" s="92">
        <v>129</v>
      </c>
      <c r="J41" s="92">
        <v>500206.58</v>
      </c>
      <c r="K41" s="92">
        <v>11704</v>
      </c>
      <c r="L41" s="92">
        <v>15360973.779999999</v>
      </c>
    </row>
    <row r="42" spans="1:12" ht="16.5" customHeight="1" x14ac:dyDescent="0.2">
      <c r="A42" s="84">
        <v>37</v>
      </c>
      <c r="B42" s="95" t="s">
        <v>86</v>
      </c>
      <c r="C42" s="92">
        <v>28546</v>
      </c>
      <c r="D42" s="92">
        <v>133590723.44</v>
      </c>
      <c r="E42" s="92">
        <v>27147</v>
      </c>
      <c r="F42" s="92">
        <v>140868983.47999999</v>
      </c>
      <c r="G42" s="92">
        <v>965</v>
      </c>
      <c r="H42" s="92">
        <v>5793661.9699999997</v>
      </c>
      <c r="I42" s="92">
        <v>41</v>
      </c>
      <c r="J42" s="92">
        <v>388855.52</v>
      </c>
      <c r="K42" s="92">
        <v>199</v>
      </c>
      <c r="L42" s="92">
        <v>901581.95</v>
      </c>
    </row>
    <row r="43" spans="1:12" ht="16.5" customHeight="1" x14ac:dyDescent="0.2">
      <c r="A43" s="84">
        <v>38</v>
      </c>
      <c r="B43" s="95" t="s">
        <v>75</v>
      </c>
      <c r="C43" s="92">
        <v>18343</v>
      </c>
      <c r="D43" s="92">
        <v>23917622.199999999</v>
      </c>
      <c r="E43" s="92">
        <v>6194</v>
      </c>
      <c r="F43" s="92">
        <v>11022939.470000001</v>
      </c>
      <c r="G43" s="92">
        <v>198</v>
      </c>
      <c r="H43" s="92">
        <v>396186.43</v>
      </c>
      <c r="I43" s="92">
        <v>88</v>
      </c>
      <c r="J43" s="92">
        <v>111351.06</v>
      </c>
      <c r="K43" s="92">
        <v>11505</v>
      </c>
      <c r="L43" s="92">
        <v>14459391.83</v>
      </c>
    </row>
    <row r="44" spans="1:12" ht="21" customHeight="1" x14ac:dyDescent="0.2">
      <c r="A44" s="84">
        <v>39</v>
      </c>
      <c r="B44" s="94" t="s">
        <v>87</v>
      </c>
      <c r="C44" s="92">
        <v>418628</v>
      </c>
      <c r="D44" s="92">
        <v>444730394.04000002</v>
      </c>
      <c r="E44" s="92">
        <v>248410</v>
      </c>
      <c r="F44" s="92">
        <v>343619894.63</v>
      </c>
      <c r="G44" s="92">
        <v>4875</v>
      </c>
      <c r="H44" s="92">
        <v>10248460.34</v>
      </c>
      <c r="I44" s="92">
        <v>2625</v>
      </c>
      <c r="J44" s="92">
        <v>2344240.36</v>
      </c>
      <c r="K44" s="92">
        <v>152289</v>
      </c>
      <c r="L44" s="92">
        <v>140686249.19999999</v>
      </c>
    </row>
    <row r="45" spans="1:12" ht="30" customHeight="1" x14ac:dyDescent="0.2">
      <c r="A45" s="84">
        <v>40</v>
      </c>
      <c r="B45" s="95" t="s">
        <v>88</v>
      </c>
      <c r="C45" s="92">
        <v>37507</v>
      </c>
      <c r="D45" s="92">
        <v>111733051.31999999</v>
      </c>
      <c r="E45" s="92">
        <v>34877</v>
      </c>
      <c r="F45" s="92">
        <v>143102997.52000001</v>
      </c>
      <c r="G45" s="92">
        <v>1402</v>
      </c>
      <c r="H45" s="92">
        <v>6536796.5599999996</v>
      </c>
      <c r="I45" s="92">
        <v>138</v>
      </c>
      <c r="J45" s="92">
        <v>187218.81</v>
      </c>
      <c r="K45" s="92">
        <v>972</v>
      </c>
      <c r="L45" s="92">
        <v>2215520</v>
      </c>
    </row>
    <row r="46" spans="1:12" ht="17.25" customHeight="1" x14ac:dyDescent="0.2">
      <c r="A46" s="84">
        <v>41</v>
      </c>
      <c r="B46" s="95" t="s">
        <v>78</v>
      </c>
      <c r="C46" s="92">
        <v>381121</v>
      </c>
      <c r="D46" s="92">
        <v>332997342.72000003</v>
      </c>
      <c r="E46" s="92">
        <v>213533</v>
      </c>
      <c r="F46" s="92">
        <v>200516897.11000001</v>
      </c>
      <c r="G46" s="92">
        <v>3473</v>
      </c>
      <c r="H46" s="92">
        <v>3711663.78</v>
      </c>
      <c r="I46" s="92">
        <v>2487</v>
      </c>
      <c r="J46" s="92">
        <v>2157021.5499999998</v>
      </c>
      <c r="K46" s="92">
        <v>151317</v>
      </c>
      <c r="L46" s="92">
        <v>138470729.19999999</v>
      </c>
    </row>
    <row r="47" spans="1:12" ht="39" customHeight="1" x14ac:dyDescent="0.2">
      <c r="A47" s="84">
        <v>42</v>
      </c>
      <c r="B47" s="94" t="s">
        <v>89</v>
      </c>
      <c r="C47" s="92">
        <v>60336</v>
      </c>
      <c r="D47" s="92">
        <v>192753382.72999901</v>
      </c>
      <c r="E47" s="92">
        <v>62223</v>
      </c>
      <c r="F47" s="92">
        <v>269041359.66000402</v>
      </c>
      <c r="G47" s="92">
        <v>2673</v>
      </c>
      <c r="H47" s="92">
        <v>28586667.760000002</v>
      </c>
      <c r="I47" s="92">
        <v>151</v>
      </c>
      <c r="J47" s="92">
        <v>508829.87</v>
      </c>
      <c r="K47" s="92">
        <v>5753</v>
      </c>
      <c r="L47" s="92">
        <v>8810736.8099999893</v>
      </c>
    </row>
    <row r="48" spans="1:12" ht="30" customHeight="1" x14ac:dyDescent="0.2">
      <c r="A48" s="84">
        <v>43</v>
      </c>
      <c r="B48" s="98" t="s">
        <v>16</v>
      </c>
      <c r="C48" s="92">
        <v>7454</v>
      </c>
      <c r="D48" s="92">
        <v>17556562.75</v>
      </c>
      <c r="E48" s="92">
        <v>5548</v>
      </c>
      <c r="F48" s="92">
        <v>12180925.210000001</v>
      </c>
      <c r="G48" s="92">
        <v>143</v>
      </c>
      <c r="H48" s="92">
        <v>310506.15000000002</v>
      </c>
      <c r="I48" s="92">
        <v>27</v>
      </c>
      <c r="J48" s="92">
        <v>52909</v>
      </c>
      <c r="K48" s="92">
        <v>2431</v>
      </c>
      <c r="L48" s="92">
        <v>5471214.9000000004</v>
      </c>
    </row>
    <row r="49" spans="1:12" ht="42" customHeight="1" x14ac:dyDescent="0.2">
      <c r="A49" s="84">
        <v>44</v>
      </c>
      <c r="B49" s="94" t="s">
        <v>90</v>
      </c>
      <c r="C49" s="92">
        <v>6697</v>
      </c>
      <c r="D49" s="92">
        <v>4477797.41</v>
      </c>
      <c r="E49" s="92">
        <v>6280</v>
      </c>
      <c r="F49" s="92">
        <v>4341115.09</v>
      </c>
      <c r="G49" s="92">
        <v>96</v>
      </c>
      <c r="H49" s="92">
        <v>95379.1</v>
      </c>
      <c r="I49" s="92">
        <v>24</v>
      </c>
      <c r="J49" s="92">
        <v>14598.1</v>
      </c>
      <c r="K49" s="92">
        <v>312</v>
      </c>
      <c r="L49" s="92">
        <v>210883</v>
      </c>
    </row>
    <row r="50" spans="1:12" ht="17.25" customHeight="1" x14ac:dyDescent="0.2">
      <c r="A50" s="84">
        <v>45</v>
      </c>
      <c r="B50" s="93" t="s">
        <v>115</v>
      </c>
      <c r="C50" s="91">
        <f t="shared" ref="C50:L50" si="5">SUM(C51:C54)</f>
        <v>24110</v>
      </c>
      <c r="D50" s="91">
        <f t="shared" si="5"/>
        <v>941517.89</v>
      </c>
      <c r="E50" s="91">
        <f t="shared" si="5"/>
        <v>24055</v>
      </c>
      <c r="F50" s="91">
        <f t="shared" si="5"/>
        <v>1362826.23</v>
      </c>
      <c r="G50" s="91">
        <f t="shared" si="5"/>
        <v>4</v>
      </c>
      <c r="H50" s="91">
        <f t="shared" si="5"/>
        <v>6067.67</v>
      </c>
      <c r="I50" s="91">
        <f t="shared" si="5"/>
        <v>223</v>
      </c>
      <c r="J50" s="91">
        <f t="shared" si="5"/>
        <v>62904.05</v>
      </c>
      <c r="K50" s="91">
        <f t="shared" si="5"/>
        <v>58</v>
      </c>
      <c r="L50" s="91">
        <f t="shared" si="5"/>
        <v>2076.85</v>
      </c>
    </row>
    <row r="51" spans="1:12" ht="18.75" customHeight="1" x14ac:dyDescent="0.2">
      <c r="A51" s="84">
        <v>46</v>
      </c>
      <c r="B51" s="94" t="s">
        <v>9</v>
      </c>
      <c r="C51" s="92">
        <v>17942</v>
      </c>
      <c r="D51" s="92">
        <v>539150.64</v>
      </c>
      <c r="E51" s="92">
        <v>17906</v>
      </c>
      <c r="F51" s="92">
        <v>835308.86</v>
      </c>
      <c r="G51" s="92">
        <v>3</v>
      </c>
      <c r="H51" s="92">
        <v>6004.61</v>
      </c>
      <c r="I51" s="92">
        <v>128</v>
      </c>
      <c r="J51" s="92">
        <v>12707.8</v>
      </c>
      <c r="K51" s="92">
        <v>36</v>
      </c>
      <c r="L51" s="92">
        <v>796.77</v>
      </c>
    </row>
    <row r="52" spans="1:12" ht="17.25" customHeight="1" x14ac:dyDescent="0.2">
      <c r="A52" s="84">
        <v>47</v>
      </c>
      <c r="B52" s="94" t="s">
        <v>10</v>
      </c>
      <c r="C52" s="92">
        <v>4130</v>
      </c>
      <c r="D52" s="92">
        <v>302393.93</v>
      </c>
      <c r="E52" s="92">
        <v>4111</v>
      </c>
      <c r="F52" s="92">
        <v>371184.69</v>
      </c>
      <c r="G52" s="92">
        <v>1</v>
      </c>
      <c r="H52" s="92">
        <v>63.06</v>
      </c>
      <c r="I52" s="92">
        <v>61</v>
      </c>
      <c r="J52" s="92">
        <v>43420.41</v>
      </c>
      <c r="K52" s="92">
        <v>18</v>
      </c>
      <c r="L52" s="92">
        <v>1225.5999999999999</v>
      </c>
    </row>
    <row r="53" spans="1:12" ht="67.5" customHeight="1" x14ac:dyDescent="0.2">
      <c r="A53" s="84">
        <v>48</v>
      </c>
      <c r="B53" s="94" t="s">
        <v>91</v>
      </c>
      <c r="C53" s="92">
        <v>852</v>
      </c>
      <c r="D53" s="92">
        <v>13504.23</v>
      </c>
      <c r="E53" s="92">
        <v>852</v>
      </c>
      <c r="F53" s="92">
        <v>16139.88</v>
      </c>
      <c r="G53" s="92"/>
      <c r="H53" s="92"/>
      <c r="I53" s="92">
        <v>10</v>
      </c>
      <c r="J53" s="92">
        <v>542.53</v>
      </c>
      <c r="K53" s="92">
        <v>1</v>
      </c>
      <c r="L53" s="92">
        <v>13.62</v>
      </c>
    </row>
    <row r="54" spans="1:12" ht="18" customHeight="1" x14ac:dyDescent="0.2">
      <c r="A54" s="84">
        <v>49</v>
      </c>
      <c r="B54" s="94" t="s">
        <v>92</v>
      </c>
      <c r="C54" s="92">
        <v>1186</v>
      </c>
      <c r="D54" s="92">
        <v>86469.09</v>
      </c>
      <c r="E54" s="92">
        <v>1186</v>
      </c>
      <c r="F54" s="92">
        <v>140192.79999999999</v>
      </c>
      <c r="G54" s="92"/>
      <c r="H54" s="92"/>
      <c r="I54" s="92">
        <v>24</v>
      </c>
      <c r="J54" s="92">
        <v>6233.31</v>
      </c>
      <c r="K54" s="92">
        <v>3</v>
      </c>
      <c r="L54" s="92">
        <v>40.86</v>
      </c>
    </row>
    <row r="55" spans="1:12" ht="20.25" customHeight="1" x14ac:dyDescent="0.2">
      <c r="A55" s="84">
        <v>50</v>
      </c>
      <c r="B55" s="93" t="s">
        <v>107</v>
      </c>
      <c r="C55" s="91">
        <v>423709</v>
      </c>
      <c r="D55" s="91">
        <v>192414471.59999999</v>
      </c>
      <c r="E55" s="91">
        <v>173068</v>
      </c>
      <c r="F55" s="91">
        <v>79373595.319999993</v>
      </c>
      <c r="G55" s="91">
        <v>1</v>
      </c>
      <c r="H55" s="91">
        <v>850</v>
      </c>
      <c r="I55" s="91">
        <v>416459</v>
      </c>
      <c r="J55" s="91">
        <v>216536326.15000001</v>
      </c>
      <c r="K55" s="92">
        <v>7250</v>
      </c>
      <c r="L55" s="91">
        <v>4984544.2</v>
      </c>
    </row>
    <row r="56" spans="1:12" ht="20.25" customHeight="1" x14ac:dyDescent="0.2">
      <c r="A56" s="84">
        <v>51</v>
      </c>
      <c r="B56" s="99" t="s">
        <v>127</v>
      </c>
      <c r="C56" s="91">
        <f t="shared" ref="C56:L56" si="6">SUM(C6,C28,C39,C50,C55)</f>
        <v>2197782</v>
      </c>
      <c r="D56" s="91">
        <f t="shared" si="6"/>
        <v>3628169696.8399987</v>
      </c>
      <c r="E56" s="91">
        <f t="shared" si="6"/>
        <v>1610671</v>
      </c>
      <c r="F56" s="91">
        <f t="shared" si="6"/>
        <v>3374619999.6900048</v>
      </c>
      <c r="G56" s="91">
        <f t="shared" si="6"/>
        <v>29733</v>
      </c>
      <c r="H56" s="91">
        <f t="shared" si="6"/>
        <v>163420833.59999999</v>
      </c>
      <c r="I56" s="91">
        <f t="shared" si="6"/>
        <v>472771</v>
      </c>
      <c r="J56" s="91">
        <f t="shared" si="6"/>
        <v>274550704.27999997</v>
      </c>
      <c r="K56" s="91">
        <f t="shared" si="6"/>
        <v>288076</v>
      </c>
      <c r="L56" s="91">
        <f t="shared" si="6"/>
        <v>275025323.94999999</v>
      </c>
    </row>
    <row r="57" spans="1:12" x14ac:dyDescent="0.2">
      <c r="C57" s="47"/>
      <c r="D57" s="50"/>
      <c r="E57" s="50"/>
      <c r="F57" s="50"/>
      <c r="G57" s="47"/>
      <c r="H57" s="47"/>
      <c r="I57" s="47"/>
      <c r="J57" s="47"/>
      <c r="K57" s="47"/>
      <c r="L57" s="47"/>
    </row>
    <row r="58" spans="1:12" ht="12.75" x14ac:dyDescent="0.2">
      <c r="B58" s="48"/>
      <c r="C58" s="47"/>
      <c r="D58" s="50"/>
      <c r="E58" s="50"/>
      <c r="F58" s="50"/>
      <c r="G58" s="47"/>
      <c r="H58" s="47"/>
      <c r="I58" s="47"/>
      <c r="J58" s="47"/>
      <c r="K58" s="47"/>
      <c r="L58" s="47"/>
    </row>
    <row r="59" spans="1:12" ht="12.75" x14ac:dyDescent="0.2">
      <c r="B59" s="48"/>
      <c r="C59" s="47"/>
      <c r="D59" s="50"/>
      <c r="E59" s="50"/>
      <c r="F59" s="50"/>
      <c r="G59" s="47"/>
      <c r="H59" s="47"/>
      <c r="I59" s="47"/>
      <c r="J59" s="47"/>
      <c r="K59" s="47"/>
      <c r="L59" s="47"/>
    </row>
    <row r="60" spans="1:12" ht="12.75" x14ac:dyDescent="0.2">
      <c r="B60" s="48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" top="0.19685039370078741" bottom="0.31496062992125984" header="0" footer="0.11811023622047245"/>
  <pageSetup paperSize="9" scale="70" firstPageNumber="2" fitToWidth="2" fitToHeight="2" orientation="landscape" useFirstPageNumber="1" r:id="rId1"/>
  <headerFooter>
    <oddFooter>&amp;LF6A90D94&amp;CФорма № Зведений- 10, за 2021 рік 
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59"/>
      <c r="B1" s="60" t="s">
        <v>96</v>
      </c>
      <c r="C1" s="60"/>
      <c r="D1" s="60"/>
      <c r="E1" s="59"/>
      <c r="F1" s="59"/>
    </row>
    <row r="2" spans="1:6" ht="6.75" customHeight="1" x14ac:dyDescent="0.2">
      <c r="A2" s="59"/>
      <c r="B2" s="61"/>
      <c r="C2" s="61"/>
      <c r="D2" s="61"/>
      <c r="E2" s="59"/>
      <c r="F2" s="59"/>
    </row>
    <row r="3" spans="1:6" ht="30" customHeight="1" x14ac:dyDescent="0.2">
      <c r="A3" s="62" t="s">
        <v>0</v>
      </c>
      <c r="B3" s="143" t="s">
        <v>17</v>
      </c>
      <c r="C3" s="144"/>
      <c r="D3" s="145"/>
      <c r="E3" s="63" t="s">
        <v>7</v>
      </c>
      <c r="F3" s="63" t="s">
        <v>11</v>
      </c>
    </row>
    <row r="4" spans="1:6" ht="18" customHeight="1" x14ac:dyDescent="0.2">
      <c r="A4" s="64">
        <v>1</v>
      </c>
      <c r="B4" s="146" t="s">
        <v>59</v>
      </c>
      <c r="C4" s="147"/>
      <c r="D4" s="148"/>
      <c r="E4" s="85">
        <f>SUM(E5:E25)</f>
        <v>282292</v>
      </c>
      <c r="F4" s="85">
        <f>SUM(F5:F25)</f>
        <v>261684792.79999998</v>
      </c>
    </row>
    <row r="5" spans="1:6" ht="20.25" customHeight="1" x14ac:dyDescent="0.2">
      <c r="A5" s="64">
        <v>2</v>
      </c>
      <c r="B5" s="149" t="s">
        <v>60</v>
      </c>
      <c r="C5" s="150"/>
      <c r="D5" s="151"/>
      <c r="E5" s="86">
        <v>24557</v>
      </c>
      <c r="F5" s="87">
        <v>25509546.539999999</v>
      </c>
    </row>
    <row r="6" spans="1:6" ht="28.5" customHeight="1" x14ac:dyDescent="0.2">
      <c r="A6" s="64">
        <v>3</v>
      </c>
      <c r="B6" s="149" t="s">
        <v>61</v>
      </c>
      <c r="C6" s="150"/>
      <c r="D6" s="151"/>
      <c r="E6" s="86">
        <v>3376</v>
      </c>
      <c r="F6" s="87">
        <v>6698635.585</v>
      </c>
    </row>
    <row r="7" spans="1:6" ht="40.5" customHeight="1" x14ac:dyDescent="0.2">
      <c r="A7" s="64">
        <v>4</v>
      </c>
      <c r="B7" s="149" t="s">
        <v>97</v>
      </c>
      <c r="C7" s="150"/>
      <c r="D7" s="151"/>
      <c r="E7" s="86">
        <v>60379</v>
      </c>
      <c r="F7" s="87">
        <v>40177804.094999999</v>
      </c>
    </row>
    <row r="8" spans="1:6" ht="41.25" customHeight="1" x14ac:dyDescent="0.2">
      <c r="A8" s="64">
        <v>5</v>
      </c>
      <c r="B8" s="149" t="s">
        <v>62</v>
      </c>
      <c r="C8" s="150"/>
      <c r="D8" s="151"/>
      <c r="E8" s="86">
        <v>68</v>
      </c>
      <c r="F8" s="87">
        <v>76236.479999999996</v>
      </c>
    </row>
    <row r="9" spans="1:6" ht="30.75" customHeight="1" x14ac:dyDescent="0.2">
      <c r="A9" s="64">
        <v>6</v>
      </c>
      <c r="B9" s="149" t="s">
        <v>63</v>
      </c>
      <c r="C9" s="150"/>
      <c r="D9" s="151"/>
      <c r="E9" s="86">
        <v>1565</v>
      </c>
      <c r="F9" s="87">
        <v>1512955</v>
      </c>
    </row>
    <row r="10" spans="1:6" ht="18" customHeight="1" x14ac:dyDescent="0.2">
      <c r="A10" s="64">
        <v>7</v>
      </c>
      <c r="B10" s="149" t="s">
        <v>64</v>
      </c>
      <c r="C10" s="150"/>
      <c r="D10" s="151"/>
      <c r="E10" s="86">
        <v>1517</v>
      </c>
      <c r="F10" s="87">
        <v>4179011.54</v>
      </c>
    </row>
    <row r="11" spans="1:6" ht="18.75" customHeight="1" x14ac:dyDescent="0.2">
      <c r="A11" s="64">
        <v>8</v>
      </c>
      <c r="B11" s="149" t="s">
        <v>65</v>
      </c>
      <c r="C11" s="150"/>
      <c r="D11" s="151"/>
      <c r="E11" s="86">
        <v>5215</v>
      </c>
      <c r="F11" s="87">
        <v>6521057.2400000002</v>
      </c>
    </row>
    <row r="12" spans="1:6" ht="29.25" customHeight="1" x14ac:dyDescent="0.2">
      <c r="A12" s="64">
        <v>9</v>
      </c>
      <c r="B12" s="149" t="s">
        <v>111</v>
      </c>
      <c r="C12" s="150"/>
      <c r="D12" s="151"/>
      <c r="E12" s="86">
        <v>8255</v>
      </c>
      <c r="F12" s="87">
        <v>7879353.2599999998</v>
      </c>
    </row>
    <row r="13" spans="1:6" ht="20.25" customHeight="1" x14ac:dyDescent="0.2">
      <c r="A13" s="64">
        <v>10</v>
      </c>
      <c r="B13" s="149" t="s">
        <v>98</v>
      </c>
      <c r="C13" s="150"/>
      <c r="D13" s="151"/>
      <c r="E13" s="86">
        <v>41383</v>
      </c>
      <c r="F13" s="87">
        <v>43121579.325000003</v>
      </c>
    </row>
    <row r="14" spans="1:6" ht="21" customHeight="1" x14ac:dyDescent="0.2">
      <c r="A14" s="64">
        <v>11</v>
      </c>
      <c r="B14" s="149" t="s">
        <v>66</v>
      </c>
      <c r="C14" s="150"/>
      <c r="D14" s="151"/>
      <c r="E14" s="86">
        <v>16754</v>
      </c>
      <c r="F14" s="87">
        <v>18787568.789999999</v>
      </c>
    </row>
    <row r="15" spans="1:6" ht="20.25" customHeight="1" x14ac:dyDescent="0.2">
      <c r="A15" s="64">
        <v>12</v>
      </c>
      <c r="B15" s="149" t="s">
        <v>67</v>
      </c>
      <c r="C15" s="150"/>
      <c r="D15" s="151"/>
      <c r="E15" s="86">
        <v>8</v>
      </c>
      <c r="F15" s="87">
        <v>6356</v>
      </c>
    </row>
    <row r="16" spans="1:6" ht="30" customHeight="1" x14ac:dyDescent="0.2">
      <c r="A16" s="64">
        <v>13</v>
      </c>
      <c r="B16" s="149" t="s">
        <v>68</v>
      </c>
      <c r="C16" s="150"/>
      <c r="D16" s="151"/>
      <c r="E16" s="86">
        <v>5143</v>
      </c>
      <c r="F16" s="87">
        <v>2829969.6</v>
      </c>
    </row>
    <row r="17" spans="1:11" ht="20.25" customHeight="1" x14ac:dyDescent="0.2">
      <c r="A17" s="64">
        <v>14</v>
      </c>
      <c r="B17" s="149" t="s">
        <v>110</v>
      </c>
      <c r="C17" s="150"/>
      <c r="D17" s="151"/>
      <c r="E17" s="86">
        <v>104823</v>
      </c>
      <c r="F17" s="87">
        <v>98319105.504999995</v>
      </c>
    </row>
    <row r="18" spans="1:11" ht="27" customHeight="1" x14ac:dyDescent="0.2">
      <c r="A18" s="64">
        <v>15</v>
      </c>
      <c r="B18" s="149" t="s">
        <v>69</v>
      </c>
      <c r="C18" s="150"/>
      <c r="D18" s="151"/>
      <c r="E18" s="86">
        <v>1051</v>
      </c>
      <c r="F18" s="87">
        <v>1335172.1399999999</v>
      </c>
    </row>
    <row r="19" spans="1:11" ht="54.75" customHeight="1" x14ac:dyDescent="0.2">
      <c r="A19" s="64">
        <v>16</v>
      </c>
      <c r="B19" s="149" t="s">
        <v>70</v>
      </c>
      <c r="C19" s="150"/>
      <c r="D19" s="151"/>
      <c r="E19" s="86">
        <v>95</v>
      </c>
      <c r="F19" s="87">
        <v>203662.43</v>
      </c>
    </row>
    <row r="20" spans="1:11" ht="21" customHeight="1" x14ac:dyDescent="0.2">
      <c r="A20" s="64">
        <v>17</v>
      </c>
      <c r="B20" s="149" t="s">
        <v>94</v>
      </c>
      <c r="C20" s="150"/>
      <c r="D20" s="151"/>
      <c r="E20" s="86">
        <v>377</v>
      </c>
      <c r="F20" s="87">
        <v>436168</v>
      </c>
    </row>
    <row r="21" spans="1:11" ht="30" customHeight="1" x14ac:dyDescent="0.2">
      <c r="A21" s="64">
        <v>18</v>
      </c>
      <c r="B21" s="149" t="s">
        <v>93</v>
      </c>
      <c r="C21" s="150"/>
      <c r="D21" s="151"/>
      <c r="E21" s="86">
        <v>159</v>
      </c>
      <c r="F21" s="87">
        <v>145516.43</v>
      </c>
    </row>
    <row r="22" spans="1:11" ht="57" customHeight="1" x14ac:dyDescent="0.2">
      <c r="A22" s="64">
        <v>19</v>
      </c>
      <c r="B22" s="154" t="s">
        <v>95</v>
      </c>
      <c r="C22" s="154"/>
      <c r="D22" s="154"/>
      <c r="E22" s="86">
        <v>186</v>
      </c>
      <c r="F22" s="87">
        <v>228710.15</v>
      </c>
    </row>
    <row r="23" spans="1:11" ht="68.25" customHeight="1" x14ac:dyDescent="0.2">
      <c r="A23" s="64">
        <v>20</v>
      </c>
      <c r="B23" s="149" t="s">
        <v>99</v>
      </c>
      <c r="C23" s="150"/>
      <c r="D23" s="151"/>
      <c r="E23" s="86">
        <v>7299</v>
      </c>
      <c r="F23" s="87">
        <v>3330493.6</v>
      </c>
    </row>
    <row r="24" spans="1:11" ht="54.75" customHeight="1" x14ac:dyDescent="0.2">
      <c r="A24" s="64">
        <v>21</v>
      </c>
      <c r="B24" s="149" t="s">
        <v>100</v>
      </c>
      <c r="C24" s="150"/>
      <c r="D24" s="151"/>
      <c r="E24" s="86">
        <v>79</v>
      </c>
      <c r="F24" s="87">
        <v>383167.09</v>
      </c>
    </row>
    <row r="25" spans="1:11" ht="30" customHeight="1" x14ac:dyDescent="0.2">
      <c r="A25" s="64">
        <v>22</v>
      </c>
      <c r="B25" s="154" t="s">
        <v>109</v>
      </c>
      <c r="C25" s="154"/>
      <c r="D25" s="154"/>
      <c r="E25" s="86">
        <v>3</v>
      </c>
      <c r="F25" s="87">
        <v>2724</v>
      </c>
    </row>
    <row r="26" spans="1:11" x14ac:dyDescent="0.2">
      <c r="A26" s="65"/>
      <c r="B26" s="65"/>
      <c r="C26" s="65"/>
      <c r="D26" s="65"/>
      <c r="E26" s="65"/>
      <c r="F26" s="65"/>
    </row>
    <row r="27" spans="1:11" ht="16.5" customHeight="1" x14ac:dyDescent="0.25">
      <c r="A27" s="66"/>
      <c r="B27" s="89" t="s">
        <v>128</v>
      </c>
      <c r="C27" s="53"/>
      <c r="D27" s="56" t="s">
        <v>120</v>
      </c>
      <c r="E27" s="141" t="s">
        <v>125</v>
      </c>
      <c r="F27" s="141"/>
      <c r="I27" s="68"/>
      <c r="J27" s="68"/>
      <c r="K27" s="68"/>
    </row>
    <row r="28" spans="1:11" ht="14.25" customHeight="1" x14ac:dyDescent="0.25">
      <c r="A28" s="67"/>
      <c r="B28" s="52"/>
      <c r="C28" s="58" t="s">
        <v>52</v>
      </c>
      <c r="D28" s="40"/>
      <c r="E28" s="58" t="s">
        <v>55</v>
      </c>
      <c r="I28" s="69"/>
      <c r="J28" s="65"/>
      <c r="K28" s="65"/>
    </row>
    <row r="29" spans="1:11" ht="14.25" customHeight="1" x14ac:dyDescent="0.2">
      <c r="A29" s="70"/>
      <c r="B29" s="90" t="s">
        <v>51</v>
      </c>
      <c r="C29" s="53"/>
      <c r="D29" s="55" t="s">
        <v>120</v>
      </c>
      <c r="E29" s="142" t="s">
        <v>121</v>
      </c>
      <c r="F29" s="142"/>
      <c r="I29" s="71"/>
      <c r="J29" s="65"/>
      <c r="K29" s="65"/>
    </row>
    <row r="30" spans="1:11" ht="14.25" x14ac:dyDescent="0.2">
      <c r="A30" s="70"/>
      <c r="B30" s="38"/>
      <c r="C30" s="58" t="s">
        <v>52</v>
      </c>
      <c r="E30" s="58" t="s">
        <v>55</v>
      </c>
      <c r="I30" s="71"/>
      <c r="J30" s="65"/>
      <c r="K30" s="65"/>
    </row>
    <row r="31" spans="1:11" ht="15" customHeight="1" x14ac:dyDescent="0.2">
      <c r="A31" s="72"/>
      <c r="B31" s="38"/>
      <c r="C31" s="54"/>
      <c r="I31" s="74"/>
      <c r="J31" s="74"/>
      <c r="K31" s="75"/>
    </row>
    <row r="32" spans="1:11" ht="15" customHeight="1" x14ac:dyDescent="0.25">
      <c r="A32" s="76" t="s">
        <v>120</v>
      </c>
      <c r="B32" s="41" t="s">
        <v>56</v>
      </c>
      <c r="C32" s="152" t="s">
        <v>122</v>
      </c>
      <c r="D32" s="152"/>
      <c r="E32" s="39" t="s">
        <v>120</v>
      </c>
      <c r="I32" s="77"/>
      <c r="J32" s="74"/>
      <c r="K32" s="75"/>
    </row>
    <row r="33" spans="1:11" ht="15" customHeight="1" x14ac:dyDescent="0.2">
      <c r="A33" s="76" t="s">
        <v>120</v>
      </c>
      <c r="B33" s="42" t="s">
        <v>57</v>
      </c>
      <c r="C33" s="153" t="s">
        <v>120</v>
      </c>
      <c r="D33" s="153"/>
      <c r="E33" s="57"/>
      <c r="I33" s="78"/>
      <c r="J33" s="78"/>
      <c r="K33" s="78"/>
    </row>
    <row r="34" spans="1:11" ht="15.75" customHeight="1" x14ac:dyDescent="0.25">
      <c r="A34" s="79"/>
      <c r="B34" s="43" t="s">
        <v>58</v>
      </c>
      <c r="C34" s="153" t="s">
        <v>123</v>
      </c>
      <c r="D34" s="153"/>
      <c r="F34" s="88" t="s">
        <v>124</v>
      </c>
      <c r="I34" s="74"/>
      <c r="J34" s="74"/>
      <c r="K34" s="75"/>
    </row>
    <row r="35" spans="1:11" x14ac:dyDescent="0.2">
      <c r="A35" s="79"/>
      <c r="B35" s="80"/>
      <c r="C35" s="80"/>
      <c r="D35" s="80"/>
      <c r="E35" s="81"/>
      <c r="F35" s="81"/>
      <c r="G35" s="82"/>
      <c r="H35" s="73"/>
      <c r="I35" s="74"/>
      <c r="J35" s="74"/>
      <c r="K35" s="75"/>
    </row>
    <row r="36" spans="1:11" x14ac:dyDescent="0.2">
      <c r="A36" s="72"/>
      <c r="B36" s="83"/>
      <c r="C36" s="83"/>
      <c r="D36" s="83"/>
      <c r="E36" s="72"/>
      <c r="F36" s="72"/>
      <c r="G36" s="65"/>
      <c r="H36" s="65"/>
      <c r="I36" s="65"/>
      <c r="J36" s="65"/>
      <c r="K36" s="65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Державна судова адміністрація України,_x000D_
 Початок періоду: 01.01.2021, Кінець періоду: 31.12.2021&amp;LF6A90D94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Пастухова Валентина Миколаївна</cp:lastModifiedBy>
  <cp:lastPrinted>2022-02-01T10:39:25Z</cp:lastPrinted>
  <dcterms:created xsi:type="dcterms:W3CDTF">2015-09-09T10:27:37Z</dcterms:created>
  <dcterms:modified xsi:type="dcterms:W3CDTF">2022-02-21T11:36:05Z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Зведений- 10_4.2021_Укр.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F6A90D94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3.29.2.2737</vt:lpwstr>
  </property>
</Properties>
</file>